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165" windowHeight="8820" tabRatio="601" activeTab="0"/>
  </bookViews>
  <sheets>
    <sheet name="Приложение №1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<sst xmlns="http://schemas.openxmlformats.org/spreadsheetml/2006/main" count="70" uniqueCount="68">
  <si>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Код классификации</t>
  </si>
  <si>
    <t>Наименование платежей</t>
  </si>
  <si>
    <t>100 00000 00 0000 000</t>
  </si>
  <si>
    <t>ДОХОДЫ</t>
  </si>
  <si>
    <t>101 00000 00 0000 000</t>
  </si>
  <si>
    <t>Налог на доходы физических лиц</t>
  </si>
  <si>
    <t>101 02000 01 0000 110</t>
  </si>
  <si>
    <t>105 00000 00 0000 000</t>
  </si>
  <si>
    <t>Налоги на совокупный доход</t>
  </si>
  <si>
    <t>Единый сельскохозяйственный налог</t>
  </si>
  <si>
    <t>111 00000 00 0000 000</t>
  </si>
  <si>
    <t>202 00000 00 0000 000</t>
  </si>
  <si>
    <t>СУБВЕНЦИИ ОТ ДРУГИХ БЮДЖЕТОВ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</si>
  <si>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</si>
  <si>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</si>
  <si>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114 00000 00 0000 000</t>
  </si>
  <si>
    <t>Доходы от продажи материальных и нематериальных активов</t>
  </si>
  <si>
    <t>202 03000 00 0000 151</t>
  </si>
  <si>
    <t>105 03000 01 0000 110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</si>
  <si>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</si>
  <si>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Налоги на прибыль, доходы</t>
  </si>
  <si>
    <t>Доходы от использования имущества, находящегося в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</si>
  <si>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на заключение договоров аренды указанных земельных участков</t>
  </si>
  <si>
    <t>ПРОЧИЕ БЕЗВОЗМЕЗДНЫЕ ПОСТУПЛЕНИЯ ОТ ДРУГИХ БЮДЖЕТОВ БЮДЖЕТНОЙ СИСТЕМЫ</t>
  </si>
  <si>
    <t>ИТОГО ДОХОДОВ</t>
  </si>
  <si>
    <t>200 00000 00 0000 000</t>
  </si>
  <si>
    <t>Адм-р доходов</t>
  </si>
  <si>
    <t>202 09000 00 0000 151</t>
  </si>
  <si>
    <t>БЕЗВОЗМЕЗДНЫЕ ПОСТУПЛЕНИЯ</t>
  </si>
  <si>
    <t>Кассовое исполнение</t>
  </si>
  <si>
    <t>Процент исполнения</t>
  </si>
  <si>
    <t>Плановые назначения</t>
  </si>
  <si>
    <t>Приложение №1</t>
  </si>
  <si>
    <t>№________ от _________________</t>
  </si>
  <si>
    <t>106 00000 00 0000 000</t>
  </si>
  <si>
    <t>Налоги на имущество</t>
  </si>
  <si>
    <t>106 01000 00 0000 000</t>
  </si>
  <si>
    <t>Налог на имущество физических лиц</t>
  </si>
  <si>
    <t>106 06000 00 0000 000</t>
  </si>
  <si>
    <t>Земельный налог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</si>
  <si>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</si>
  <si>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</si>
  <si>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поселений от бюджетов муниципальных районов</t>
  </si>
  <si>
    <t>202 04000 00 0000 151</t>
  </si>
  <si>
    <t>ИНЫЕ МЕЖБЮДЖЕТНЫЕ ТРАНСФЕРТЫ</t>
  </si>
  <si>
    <t>прочие поступления от использования имущества, находящегося в собственности поселений</t>
  </si>
  <si>
    <t>МО ГП "Поселок Онохой"</t>
  </si>
  <si>
    <t>103 02200 01 0000 110</t>
  </si>
  <si>
    <t>103 00000 00 0000 000</t>
  </si>
  <si>
    <t>Налоги на товары реализуемые на территории РФ</t>
  </si>
  <si>
    <t>116 00000 00 0000 000</t>
  </si>
  <si>
    <t>Прочие поступления от денежных взысканий</t>
  </si>
  <si>
    <t>прочие поступления от денежных взысканий (штрафов) и иных сумм в возмещение ущерба , зачисляемые в бюджеты поселения</t>
  </si>
  <si>
    <t>202 04999 13 0000 151</t>
  </si>
  <si>
    <t>Межбюджетные трансферты, передаваемые бюджетам поселений  (тос)</t>
  </si>
  <si>
    <t>111 05013 13 0000 120</t>
  </si>
  <si>
    <t xml:space="preserve">111 0904513 0000 120 </t>
  </si>
  <si>
    <t>116 9005013 0000 140</t>
  </si>
  <si>
    <t>202 03015 13 0000 151</t>
  </si>
  <si>
    <t>202 01001 13 0000 151</t>
  </si>
  <si>
    <t>202 09054 13 0000 151</t>
  </si>
  <si>
    <t>111 05075 13 0000 120</t>
  </si>
  <si>
    <t>Доходы от сдачи в аренду имущества, составляющего казну поселений (за исключением земельных участков)</t>
  </si>
  <si>
    <t>руб</t>
  </si>
  <si>
    <t xml:space="preserve">к Постановлению администрации </t>
  </si>
  <si>
    <t>111 05035 13 0000 120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</si>
  <si>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 и автономных учреждений)</t>
  </si>
  <si>
    <t>ДОХОДЫ БЮДЖЕТА МУНИЦИПАЛЬНОГО ОБРАЗОВАНИЯ  ГП "Поселок Онохой" ЗА  3 КВАРТАЛ 2016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</si>
</sst>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8"/>
      <name val="Arial Cyr"/>
      <family val="0"/>
    </font>
    <font>
      <sz val="9"/>
      <name val="Arial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49" fontId="0" fillId="0" borderId="10" xfId="0" applyNumberForma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2" fillId="0" borderId="10" xfId="55" applyNumberFormat="1" applyFont="1" applyBorder="1" applyAlignment="1">
      <alignment/>
    </xf>
    <xf numFmtId="164" fontId="0" fillId="0" borderId="10" xfId="55" applyNumberFormat="1" applyFont="1" applyBorder="1" applyAlignment="1">
      <alignment/>
    </xf>
    <xf numFmtId="164" fontId="2" fillId="0" borderId="10" xfId="55" applyNumberFormat="1" applyFont="1" applyBorder="1" applyAlignment="1">
      <alignment/>
    </xf>
    <xf numFmtId="164" fontId="2" fillId="0" borderId="10" xfId="55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44" fontId="5" fillId="0" borderId="0" xfId="42" applyFont="1" applyAlignment="1">
      <alignment horizontal="center"/>
    </xf>
    <xf numFmtId="0" fontId="5" fillId="0" borderId="0" xfId="0" applyFont="1" applyAlignment="1">
      <alignment horizontal="center"/>
    </xf>
    <xf numFmtId="2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view="pageBreakPreview" zoomScaleSheetLayoutView="100" zoomScalePageLayoutView="0" workbookViewId="0" topLeftCell="A23">
      <selection activeCell="E18" sqref="E18"/>
    </sheetView>
  </sheetViews>
  <sheetFormatPr defaultColWidth="9.00390625" defaultRowHeight="12.75"/>
  <cols>
    <col min="1" max="1" width="11.625" style="0" customWidth="1"/>
    <col min="2" max="2" width="21.375" style="0" customWidth="1"/>
    <col min="3" max="3" width="60.75390625" style="0" customWidth="1"/>
    <col min="4" max="4" width="15.25390625" style="0" customWidth="1"/>
    <col min="5" max="5" width="14.375" style="0" customWidth="1"/>
    <col min="6" max="6" width="13.625" style="0" customWidth="1"/>
  </cols>
  <sheetData>
    <row r="1" spans="4:6" ht="12.75">
      <c r="D1" s="42" t="s">
        <v>32</v>
      </c>
      <c r="E1" s="42"/>
      <c r="F1" s="42"/>
    </row>
    <row r="2" spans="4:6" ht="12.75">
      <c r="D2" s="43" t="s">
        <v>64</v>
      </c>
      <c r="E2" s="43"/>
      <c r="F2" s="43"/>
    </row>
    <row r="3" spans="4:6" ht="12.75">
      <c r="D3" s="43" t="s">
        <v>46</v>
      </c>
      <c r="E3" s="43"/>
      <c r="F3" s="43"/>
    </row>
    <row r="4" spans="4:6" ht="12.75">
      <c r="D4" s="43" t="s">
        <v>33</v>
      </c>
      <c r="E4" s="43"/>
      <c r="F4" s="43"/>
    </row>
    <row r="5" spans="4:6" ht="12.75">
      <c r="D5" s="43"/>
      <c r="E5" s="43"/>
      <c r="F5" s="43"/>
    </row>
    <row r="6" spans="4:6" ht="12.75">
      <c r="D6" s="43"/>
      <c r="E6" s="43"/>
      <c r="F6" s="43"/>
    </row>
    <row r="7" spans="3:4" ht="12.75">
      <c r="C7" s="28"/>
      <c r="D7" s="28"/>
    </row>
    <row r="8" spans="1:6" ht="12.75">
      <c r="A8" s="41" t="s">
        <v>67</v>
      </c>
      <c r="B8" s="41"/>
      <c r="C8" s="41"/>
      <c r="D8" s="41"/>
      <c r="E8" s="41"/>
      <c r="F8" s="41"/>
    </row>
    <row r="9" ht="12.75">
      <c r="F9" s="9" t="s">
        <v>63</v>
      </c>
    </row>
    <row r="10" spans="1:6" ht="25.5">
      <c r="A10" s="21" t="s">
        <v>26</v>
      </c>
      <c r="B10" s="15" t="s">
        <v>0</v>
      </c>
      <c r="C10" s="15" t="s">
        <v>1</v>
      </c>
      <c r="D10" s="23" t="s">
        <v>31</v>
      </c>
      <c r="E10" s="22" t="s">
        <v>29</v>
      </c>
      <c r="F10" s="22" t="s">
        <v>30</v>
      </c>
    </row>
    <row r="11" spans="1:6" ht="12.75">
      <c r="A11" s="11"/>
      <c r="B11" s="10" t="s">
        <v>2</v>
      </c>
      <c r="C11" s="2" t="s">
        <v>3</v>
      </c>
      <c r="D11" s="30">
        <f>D12+D14+D16+D18+D21+D26+D28</f>
        <v>20857732.47</v>
      </c>
      <c r="E11" s="44">
        <f>E12+E14+E16+E18+E21+E26+E28</f>
        <v>14983320.539999997</v>
      </c>
      <c r="F11" s="24">
        <f>E11/D11</f>
        <v>0.7183580747116562</v>
      </c>
    </row>
    <row r="12" spans="1:6" ht="12.75">
      <c r="A12" s="11"/>
      <c r="B12" s="10" t="s">
        <v>4</v>
      </c>
      <c r="C12" s="2" t="s">
        <v>20</v>
      </c>
      <c r="D12" s="30">
        <f>D13</f>
        <v>12616068</v>
      </c>
      <c r="E12" s="44">
        <f>E13</f>
        <v>9809587.03</v>
      </c>
      <c r="F12" s="24">
        <f aca="true" t="shared" si="0" ref="F12:F31">E12/D12</f>
        <v>0.7775470954975828</v>
      </c>
    </row>
    <row r="13" spans="1:6" ht="12.75">
      <c r="A13" s="11">
        <v>182</v>
      </c>
      <c r="B13" s="11" t="s">
        <v>6</v>
      </c>
      <c r="C13" s="1" t="s">
        <v>5</v>
      </c>
      <c r="D13" s="31">
        <v>12616068</v>
      </c>
      <c r="E13" s="45">
        <v>9809587.03</v>
      </c>
      <c r="F13" s="25">
        <f t="shared" si="0"/>
        <v>0.7775470954975828</v>
      </c>
    </row>
    <row r="14" spans="1:6" s="33" customFormat="1" ht="12.75">
      <c r="A14" s="12">
        <v>100</v>
      </c>
      <c r="B14" s="12" t="s">
        <v>48</v>
      </c>
      <c r="C14" s="29" t="s">
        <v>49</v>
      </c>
      <c r="D14" s="32">
        <f>D15</f>
        <v>118650</v>
      </c>
      <c r="E14" s="46">
        <f>E15</f>
        <v>112283.93</v>
      </c>
      <c r="F14" s="26">
        <f t="shared" si="0"/>
        <v>0.9463458069953644</v>
      </c>
    </row>
    <row r="15" spans="1:6" ht="12.75">
      <c r="A15" s="11"/>
      <c r="B15" s="11" t="s">
        <v>47</v>
      </c>
      <c r="C15" s="1" t="s">
        <v>49</v>
      </c>
      <c r="D15" s="35">
        <v>118650</v>
      </c>
      <c r="E15" s="45">
        <v>112283.93</v>
      </c>
      <c r="F15" s="25">
        <f t="shared" si="0"/>
        <v>0.9463458069953644</v>
      </c>
    </row>
    <row r="16" spans="1:6" ht="12.75">
      <c r="A16" s="11"/>
      <c r="B16" s="10" t="s">
        <v>7</v>
      </c>
      <c r="C16" s="2" t="s">
        <v>8</v>
      </c>
      <c r="D16" s="36">
        <f>D17</f>
        <v>209540.5</v>
      </c>
      <c r="E16" s="44">
        <f>E17</f>
        <v>209540.5</v>
      </c>
      <c r="F16" s="24">
        <f t="shared" si="0"/>
        <v>1</v>
      </c>
    </row>
    <row r="17" spans="1:6" ht="12.75">
      <c r="A17" s="11">
        <v>182</v>
      </c>
      <c r="B17" s="11" t="s">
        <v>18</v>
      </c>
      <c r="C17" s="1" t="s">
        <v>9</v>
      </c>
      <c r="D17" s="35">
        <v>209540.5</v>
      </c>
      <c r="E17" s="45">
        <v>209540.5</v>
      </c>
      <c r="F17" s="25">
        <f t="shared" si="0"/>
        <v>1</v>
      </c>
    </row>
    <row r="18" spans="1:6" ht="12.75">
      <c r="A18" s="11"/>
      <c r="B18" s="11" t="s">
        <v>34</v>
      </c>
      <c r="C18" s="29" t="s">
        <v>35</v>
      </c>
      <c r="D18" s="37">
        <f>D19+D20</f>
        <v>3384300</v>
      </c>
      <c r="E18" s="46">
        <f>E19+E20</f>
        <v>1238069</v>
      </c>
      <c r="F18" s="26">
        <f t="shared" si="0"/>
        <v>0.3658272020801938</v>
      </c>
    </row>
    <row r="19" spans="1:6" ht="12.75">
      <c r="A19" s="11">
        <v>182</v>
      </c>
      <c r="B19" s="11" t="s">
        <v>36</v>
      </c>
      <c r="C19" s="1" t="s">
        <v>37</v>
      </c>
      <c r="D19" s="35">
        <v>218500</v>
      </c>
      <c r="E19" s="45">
        <v>56542.47</v>
      </c>
      <c r="F19" s="26">
        <f t="shared" si="0"/>
        <v>0.25877560640732267</v>
      </c>
    </row>
    <row r="20" spans="1:6" ht="12.75">
      <c r="A20" s="11"/>
      <c r="B20" s="11" t="s">
        <v>38</v>
      </c>
      <c r="C20" s="1" t="s">
        <v>39</v>
      </c>
      <c r="D20" s="35">
        <v>3165800</v>
      </c>
      <c r="E20" s="45">
        <v>1181526.53</v>
      </c>
      <c r="F20" s="25">
        <f t="shared" si="0"/>
        <v>0.37321578431991914</v>
      </c>
    </row>
    <row r="21" spans="1:6" ht="25.5">
      <c r="A21" s="11"/>
      <c r="B21" s="10" t="s">
        <v>10</v>
      </c>
      <c r="C21" s="4" t="s">
        <v>21</v>
      </c>
      <c r="D21" s="36">
        <f>D22+D23+D24+D25</f>
        <v>2979173.97</v>
      </c>
      <c r="E21" s="44">
        <f>E22+E23+E24+E25</f>
        <v>2809170.78</v>
      </c>
      <c r="F21" s="24">
        <f t="shared" si="0"/>
        <v>0.9429361320581086</v>
      </c>
    </row>
    <row r="22" spans="1:6" ht="63.75">
      <c r="A22" s="11">
        <v>854</v>
      </c>
      <c r="B22" s="11" t="s">
        <v>55</v>
      </c>
      <c r="C22" s="3" t="s">
        <v>22</v>
      </c>
      <c r="D22" s="35">
        <v>300000</v>
      </c>
      <c r="E22" s="45">
        <v>238496.21</v>
      </c>
      <c r="F22" s="25">
        <f t="shared" si="0"/>
        <v>0.7949873666666667</v>
      </c>
    </row>
    <row r="23" spans="1:6" ht="55.5" customHeight="1">
      <c r="A23" s="11">
        <v>854</v>
      </c>
      <c r="B23" s="11" t="s">
        <v>65</v>
      </c>
      <c r="C23" s="3" t="s">
        <v>66</v>
      </c>
      <c r="D23" s="35">
        <v>0</v>
      </c>
      <c r="E23" s="45">
        <v>0</v>
      </c>
      <c r="F23" s="25">
        <v>0</v>
      </c>
    </row>
    <row r="24" spans="1:6" ht="25.5">
      <c r="A24" s="11">
        <v>854</v>
      </c>
      <c r="B24" s="11" t="s">
        <v>61</v>
      </c>
      <c r="C24" s="3" t="s">
        <v>62</v>
      </c>
      <c r="D24" s="35">
        <v>2679173.97</v>
      </c>
      <c r="E24" s="45">
        <v>2467437.28</v>
      </c>
      <c r="F24" s="25">
        <v>0</v>
      </c>
    </row>
    <row r="25" spans="1:6" ht="25.5">
      <c r="A25" s="11">
        <v>854</v>
      </c>
      <c r="B25" s="20" t="s">
        <v>56</v>
      </c>
      <c r="C25" s="3" t="s">
        <v>45</v>
      </c>
      <c r="D25" s="35">
        <v>0</v>
      </c>
      <c r="E25" s="45">
        <v>103237.29</v>
      </c>
      <c r="F25" s="25">
        <v>0</v>
      </c>
    </row>
    <row r="26" spans="1:6" ht="25.5">
      <c r="A26" s="11"/>
      <c r="B26" s="12" t="s">
        <v>15</v>
      </c>
      <c r="C26" s="7" t="s">
        <v>16</v>
      </c>
      <c r="D26" s="37">
        <f>D27</f>
        <v>1500000</v>
      </c>
      <c r="E26" s="46">
        <f>E27</f>
        <v>783198.54</v>
      </c>
      <c r="F26" s="26">
        <f t="shared" si="0"/>
        <v>0.5221323600000001</v>
      </c>
    </row>
    <row r="27" spans="1:6" ht="38.25">
      <c r="A27" s="11">
        <v>854</v>
      </c>
      <c r="B27" s="34">
        <v>11406013130000400</v>
      </c>
      <c r="C27" s="8" t="s">
        <v>19</v>
      </c>
      <c r="D27" s="35">
        <v>1500000</v>
      </c>
      <c r="E27" s="45">
        <v>783198.54</v>
      </c>
      <c r="F27" s="25">
        <f t="shared" si="0"/>
        <v>0.5221323600000001</v>
      </c>
    </row>
    <row r="28" spans="1:6" ht="12.75">
      <c r="A28" s="11"/>
      <c r="B28" s="12" t="s">
        <v>50</v>
      </c>
      <c r="C28" s="7" t="s">
        <v>51</v>
      </c>
      <c r="D28" s="37">
        <f>D29</f>
        <v>50000</v>
      </c>
      <c r="E28" s="46">
        <f>E29</f>
        <v>21470.76</v>
      </c>
      <c r="F28" s="26">
        <v>1</v>
      </c>
    </row>
    <row r="29" spans="1:6" ht="27" customHeight="1">
      <c r="A29" s="11">
        <v>854</v>
      </c>
      <c r="B29" s="20" t="s">
        <v>57</v>
      </c>
      <c r="C29" s="18" t="s">
        <v>52</v>
      </c>
      <c r="D29" s="37">
        <v>50000</v>
      </c>
      <c r="E29" s="46">
        <v>21470.76</v>
      </c>
      <c r="F29" s="26"/>
    </row>
    <row r="30" spans="1:6" ht="20.25" customHeight="1">
      <c r="A30" s="11"/>
      <c r="B30" s="16" t="s">
        <v>25</v>
      </c>
      <c r="C30" s="17" t="s">
        <v>28</v>
      </c>
      <c r="D30" s="38">
        <f>D31</f>
        <v>7920042.59</v>
      </c>
      <c r="E30" s="47">
        <f>E31</f>
        <v>2705695.01</v>
      </c>
      <c r="F30" s="27">
        <f t="shared" si="0"/>
        <v>0.3416263207241162</v>
      </c>
    </row>
    <row r="31" spans="1:6" ht="25.5">
      <c r="A31" s="11"/>
      <c r="B31" s="16" t="s">
        <v>25</v>
      </c>
      <c r="C31" s="6" t="s">
        <v>13</v>
      </c>
      <c r="D31" s="37">
        <f>D32+D34+D38+D36</f>
        <v>7920042.59</v>
      </c>
      <c r="E31" s="46">
        <f>E32+E34+E36++E38</f>
        <v>2705695.01</v>
      </c>
      <c r="F31" s="26">
        <f t="shared" si="0"/>
        <v>0.3416263207241162</v>
      </c>
    </row>
    <row r="32" spans="1:6" ht="25.5">
      <c r="A32" s="11"/>
      <c r="B32" s="12" t="s">
        <v>11</v>
      </c>
      <c r="C32" s="6" t="s">
        <v>14</v>
      </c>
      <c r="D32" s="37">
        <f>D33</f>
        <v>5140000</v>
      </c>
      <c r="E32" s="46">
        <f>E33</f>
        <v>388665</v>
      </c>
      <c r="F32" s="26">
        <v>1</v>
      </c>
    </row>
    <row r="33" spans="1:6" ht="25.5">
      <c r="A33" s="11">
        <v>854</v>
      </c>
      <c r="B33" s="11" t="s">
        <v>59</v>
      </c>
      <c r="C33" s="8" t="s">
        <v>40</v>
      </c>
      <c r="D33" s="39">
        <v>5140000</v>
      </c>
      <c r="E33" s="45">
        <v>388665</v>
      </c>
      <c r="F33" s="25">
        <v>1</v>
      </c>
    </row>
    <row r="34" spans="1:6" ht="25.5">
      <c r="A34" s="11"/>
      <c r="B34" s="10" t="s">
        <v>17</v>
      </c>
      <c r="C34" s="4" t="s">
        <v>12</v>
      </c>
      <c r="D34" s="36">
        <f>SUM(D35:D35)</f>
        <v>360200</v>
      </c>
      <c r="E34" s="44">
        <f>SUM(E35:E35)</f>
        <v>270150</v>
      </c>
      <c r="F34" s="24">
        <f aca="true" t="shared" si="1" ref="F34:F40">E34/D34</f>
        <v>0.75</v>
      </c>
    </row>
    <row r="35" spans="1:6" ht="38.25">
      <c r="A35" s="11">
        <v>854</v>
      </c>
      <c r="B35" s="11" t="s">
        <v>58</v>
      </c>
      <c r="C35" s="8" t="s">
        <v>41</v>
      </c>
      <c r="D35" s="39">
        <v>360200</v>
      </c>
      <c r="E35" s="45">
        <v>270150</v>
      </c>
      <c r="F35" s="25">
        <f t="shared" si="1"/>
        <v>0.75</v>
      </c>
    </row>
    <row r="36" spans="1:6" ht="12.75">
      <c r="A36" s="11"/>
      <c r="B36" s="12" t="s">
        <v>43</v>
      </c>
      <c r="C36" s="7" t="s">
        <v>44</v>
      </c>
      <c r="D36" s="37">
        <f>D37</f>
        <v>80000</v>
      </c>
      <c r="E36" s="46">
        <f>E37</f>
        <v>80000</v>
      </c>
      <c r="F36" s="26">
        <v>0</v>
      </c>
    </row>
    <row r="37" spans="1:6" ht="25.5">
      <c r="A37" s="11">
        <v>854</v>
      </c>
      <c r="B37" s="11" t="s">
        <v>53</v>
      </c>
      <c r="C37" s="3" t="s">
        <v>54</v>
      </c>
      <c r="D37" s="39">
        <v>80000</v>
      </c>
      <c r="E37" s="45">
        <v>80000</v>
      </c>
      <c r="F37" s="25">
        <v>0</v>
      </c>
    </row>
    <row r="38" spans="1:6" ht="25.5">
      <c r="A38" s="11"/>
      <c r="B38" s="12" t="s">
        <v>27</v>
      </c>
      <c r="C38" s="7" t="s">
        <v>23</v>
      </c>
      <c r="D38" s="37">
        <f>D39</f>
        <v>2339842.59</v>
      </c>
      <c r="E38" s="46">
        <f>E39</f>
        <v>1966880.01</v>
      </c>
      <c r="F38" s="26">
        <f t="shared" si="1"/>
        <v>0.8406035595753474</v>
      </c>
    </row>
    <row r="39" spans="1:6" ht="25.5">
      <c r="A39" s="11">
        <v>895</v>
      </c>
      <c r="B39" s="11" t="s">
        <v>60</v>
      </c>
      <c r="C39" s="13" t="s">
        <v>42</v>
      </c>
      <c r="D39" s="40">
        <v>2339842.59</v>
      </c>
      <c r="E39" s="45">
        <v>1966880.01</v>
      </c>
      <c r="F39" s="25">
        <f t="shared" si="1"/>
        <v>0.8406035595753474</v>
      </c>
    </row>
    <row r="40" spans="1:6" ht="25.5" customHeight="1">
      <c r="A40" s="11"/>
      <c r="B40" s="14"/>
      <c r="C40" s="2" t="s">
        <v>24</v>
      </c>
      <c r="D40" s="36">
        <f>D30+D11</f>
        <v>28777775.06</v>
      </c>
      <c r="E40" s="36">
        <f>E30+E11</f>
        <v>17689015.549999997</v>
      </c>
      <c r="F40" s="24">
        <f t="shared" si="1"/>
        <v>0.6146762740732882</v>
      </c>
    </row>
    <row r="41" spans="2:4" ht="12.75">
      <c r="B41" s="19"/>
      <c r="C41" s="5"/>
      <c r="D41" s="5"/>
    </row>
    <row r="42" spans="2:4" ht="12.75">
      <c r="B42" s="5"/>
      <c r="C42" s="5"/>
      <c r="D42" s="5"/>
    </row>
    <row r="43" spans="2:4" ht="12.75">
      <c r="B43" s="5"/>
      <c r="C43" s="5"/>
      <c r="D43" s="5"/>
    </row>
    <row r="44" ht="12.75">
      <c r="B44" s="5"/>
    </row>
  </sheetData>
  <sheetProtection/>
  <mergeCells count="7">
    <mergeCell ref="A8:F8"/>
    <mergeCell ref="D1:F1"/>
    <mergeCell ref="D2:F2"/>
    <mergeCell ref="D3:F3"/>
    <mergeCell ref="D4:F4"/>
    <mergeCell ref="D5:F5"/>
    <mergeCell ref="D6:F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Заиграевский р-он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FedorovaTN</dc:creator>
  <cp:keywords/>
  <dc:description/>
  <cp:lastModifiedBy>марина</cp:lastModifiedBy>
  <cp:lastPrinted>2017-04-28T03:21:12Z</cp:lastPrinted>
  <dcterms:created xsi:type="dcterms:W3CDTF">2005-11-23T02:01:42Z</dcterms:created>
  <dcterms:modified xsi:type="dcterms:W3CDTF">2017-04-28T07:20:22Z</dcterms:modified>
  <cp:category/>
  <cp:version/>
  <cp:contentType/>
  <cp:contentStatus/>
</cp:coreProperties>
</file>